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LICITA\2023\Editais\PE 1754.2023 SRP SGPE 50097.2023 - Projetores\Planilha Global\"/>
    </mc:Choice>
  </mc:AlternateContent>
  <xr:revisionPtr revIDLastSave="0" documentId="13_ncr:1_{0A5719B4-BA97-43C9-AE03-2087BBE5AB6E}" xr6:coauthVersionLast="36" xr6:coauthVersionMax="47" xr10:uidLastSave="{00000000-0000-0000-0000-000000000000}"/>
  <bookViews>
    <workbookView xWindow="0" yWindow="0" windowWidth="28800" windowHeight="12225" activeTab="2" xr2:uid="{00000000-000D-0000-FFFF-FFFF00000000}"/>
  </bookViews>
  <sheets>
    <sheet name="Anexo II - Planilha de itens" sheetId="1" r:id="rId1"/>
    <sheet name="Planilha Ajustada" sheetId="2" r:id="rId2"/>
    <sheet name="Anexo da ARP" sheetId="3" r:id="rId3"/>
  </sheets>
  <definedNames>
    <definedName name="_xlnm.Print_Area" localSheetId="2">'Anexo da ARP'!$A$1:$U$13</definedName>
    <definedName name="_xlnm.Print_Area" localSheetId="0">'Anexo II - Planilha de itens'!$A$1:$S$14</definedName>
    <definedName name="_xlnm.Print_Area" localSheetId="1">'Planilha Ajustada'!$A$1:$U$13</definedName>
  </definedNames>
  <calcPr calcId="191029"/>
</workbook>
</file>

<file path=xl/calcChain.xml><?xml version="1.0" encoding="utf-8"?>
<calcChain xmlns="http://schemas.openxmlformats.org/spreadsheetml/2006/main">
  <c r="V10" i="3" l="1"/>
  <c r="T10" i="3"/>
  <c r="V9" i="3"/>
  <c r="T9" i="3"/>
  <c r="V8" i="3"/>
  <c r="T8" i="3"/>
  <c r="V7" i="3"/>
  <c r="T7" i="3"/>
  <c r="V6" i="3"/>
  <c r="T6" i="3"/>
  <c r="V5" i="3"/>
  <c r="T5" i="3"/>
  <c r="T4" i="3"/>
  <c r="V4" i="3" s="1"/>
  <c r="T3" i="3"/>
  <c r="V3" i="3" s="1"/>
  <c r="V11" i="3" l="1"/>
  <c r="V4" i="2"/>
  <c r="V5" i="2"/>
  <c r="V6" i="2"/>
  <c r="V7" i="2"/>
  <c r="V8" i="2"/>
  <c r="V9" i="2"/>
  <c r="V10" i="2"/>
  <c r="V3" i="2"/>
  <c r="T10" i="2"/>
  <c r="T9" i="2"/>
  <c r="T8" i="2"/>
  <c r="T7" i="2"/>
  <c r="T6" i="2"/>
  <c r="T5" i="2"/>
  <c r="T4" i="2"/>
  <c r="T3" i="2"/>
  <c r="T12" i="1"/>
  <c r="V11" i="2" l="1"/>
  <c r="R11" i="1"/>
  <c r="R4" i="1" l="1"/>
  <c r="R5" i="1"/>
  <c r="R6" i="1"/>
  <c r="R7" i="1"/>
  <c r="R8" i="1"/>
  <c r="R9" i="1"/>
  <c r="R10" i="1"/>
</calcChain>
</file>

<file path=xl/sharedStrings.xml><?xml version="1.0" encoding="utf-8"?>
<sst xmlns="http://schemas.openxmlformats.org/spreadsheetml/2006/main" count="197" uniqueCount="61">
  <si>
    <t>ITEM</t>
  </si>
  <si>
    <t>(Nome fonte)</t>
  </si>
  <si>
    <t>Descrição</t>
  </si>
  <si>
    <t>Projetor Multimídia Avançado</t>
  </si>
  <si>
    <t>Reitoria</t>
  </si>
  <si>
    <t>Quantidade</t>
  </si>
  <si>
    <t>CEAD</t>
  </si>
  <si>
    <t>CEART</t>
  </si>
  <si>
    <t>CEFID</t>
  </si>
  <si>
    <t>CCT</t>
  </si>
  <si>
    <t>CAV</t>
  </si>
  <si>
    <t>CEAVI</t>
  </si>
  <si>
    <t>CEPLAN</t>
  </si>
  <si>
    <t>CEO</t>
  </si>
  <si>
    <t>CESFI</t>
  </si>
  <si>
    <t>CERES</t>
  </si>
  <si>
    <t>CESMO</t>
  </si>
  <si>
    <t>Tela para Projeção (CAV)</t>
  </si>
  <si>
    <t>Projetor Multimidia Avançado 4K (CEART)</t>
  </si>
  <si>
    <t>Projetor Multimidia Avançado FHD (CEART)</t>
  </si>
  <si>
    <t>Suporte Longo de Projetores (CERES)</t>
  </si>
  <si>
    <t>Suporte Curto de Projetores (CERES)</t>
  </si>
  <si>
    <t>Kit 5 Bolsas/Maletas para Projetores (CERES)</t>
  </si>
  <si>
    <t>GRUPO CLASSE</t>
  </si>
  <si>
    <t>24 03</t>
  </si>
  <si>
    <t>01277 7 019</t>
  </si>
  <si>
    <t xml:space="preserve">449052.33 </t>
  </si>
  <si>
    <t>24 07</t>
  </si>
  <si>
    <t>03060 0 014</t>
  </si>
  <si>
    <t>339030.29</t>
  </si>
  <si>
    <t xml:space="preserve">10 04 </t>
  </si>
  <si>
    <t>09906 6 002</t>
  </si>
  <si>
    <t>449052.36</t>
  </si>
  <si>
    <t xml:space="preserve">25 02 </t>
  </si>
  <si>
    <t>10404-3-004</t>
  </si>
  <si>
    <t>CODIGO NUC</t>
  </si>
  <si>
    <t>DETALHAMENTO</t>
  </si>
  <si>
    <t>Projetor Interativo (CEAVI)</t>
  </si>
  <si>
    <t xml:space="preserve">Anexo II - Planilha de itens e preços </t>
  </si>
  <si>
    <t>Preço Máximo Unitário</t>
  </si>
  <si>
    <t>Preço Máximo Total</t>
  </si>
  <si>
    <t>TOTAL</t>
  </si>
  <si>
    <t>PLANILHA AJUSTADA - EMPRESAS, MARCAS E PREÇOS VENCEDORES</t>
  </si>
  <si>
    <t>Empresa Vencedora</t>
  </si>
  <si>
    <t xml:space="preserve">Marca / Modelo </t>
  </si>
  <si>
    <t>Preço Unitário</t>
  </si>
  <si>
    <t>Preço Total</t>
  </si>
  <si>
    <t>Central Suportes / CPR900WH</t>
  </si>
  <si>
    <t>R.S. VAREJO EIRELI</t>
  </si>
  <si>
    <t>TOTALPOWER SOLUCOES DE TECNOLOGIA</t>
  </si>
  <si>
    <t>Epson / Nec Sony LG E Outros</t>
  </si>
  <si>
    <t>C. E. N. BARROS LTDA</t>
  </si>
  <si>
    <t>Epson / BrightLink 1485Fi+</t>
  </si>
  <si>
    <t>CEK INFORMATICA EIRELI</t>
  </si>
  <si>
    <t>Optoma/UHD38 + acessorios</t>
  </si>
  <si>
    <t>NIEHUES COMERCIO E REPRESENTACOES LTDA</t>
  </si>
  <si>
    <t>ELG/PRO100W</t>
  </si>
  <si>
    <t>MICROTECNICA INFORMATICA LTDA</t>
  </si>
  <si>
    <t>Epson/FH52</t>
  </si>
  <si>
    <t>FRACASSADO</t>
  </si>
  <si>
    <t>ANEXO DA ARP PE 1754/2023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</si>
</sst>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  <numFmt numFmtId="166" formatCode="0.000"/>
    <numFmt numFmtId="167" formatCode="&quot;R$&quot;\ #,##0.00"/>
  </numFmts>
  <fonts count="14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color theme="0"/>
      <name val="Calibri"/>
      <family val="2"/>
    </font>
    <font>
      <b/>
      <i/>
      <sz val="12"/>
      <color theme="0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 applyFill="1" applyAlignment="1">
      <alignment horizontal="center"/>
    </xf>
    <xf numFmtId="166" fontId="1" fillId="0" borderId="0" xfId="0" applyNumberFormat="1" applyFont="1" applyFill="1" applyAlignment="1">
      <alignment horizontal="center"/>
    </xf>
    <xf numFmtId="0" fontId="0" fillId="0" borderId="0" xfId="0" applyFill="1"/>
    <xf numFmtId="164" fontId="1" fillId="0" borderId="0" xfId="0" applyNumberFormat="1" applyFont="1" applyFill="1" applyAlignment="1">
      <alignment horizontal="center"/>
    </xf>
    <xf numFmtId="0" fontId="0" fillId="0" borderId="0" xfId="0" applyFont="1"/>
    <xf numFmtId="165" fontId="5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" fontId="1" fillId="2" borderId="2" xfId="1" applyNumberFormat="1" applyFont="1" applyFill="1" applyBorder="1" applyAlignment="1">
      <alignment horizontal="center"/>
    </xf>
    <xf numFmtId="1" fontId="2" fillId="2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2" borderId="3" xfId="1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/>
    </xf>
    <xf numFmtId="167" fontId="12" fillId="5" borderId="1" xfId="0" applyNumberFormat="1" applyFont="1" applyFill="1" applyBorder="1" applyAlignment="1">
      <alignment horizontal="center" vertical="center"/>
    </xf>
    <xf numFmtId="167" fontId="12" fillId="5" borderId="1" xfId="0" applyNumberFormat="1" applyFont="1" applyFill="1" applyBorder="1"/>
    <xf numFmtId="0" fontId="7" fillId="4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textRotation="90"/>
    </xf>
    <xf numFmtId="49" fontId="13" fillId="4" borderId="4" xfId="0" applyNumberFormat="1" applyFont="1" applyFill="1" applyBorder="1" applyAlignment="1">
      <alignment horizontal="center" vertical="center" textRotation="90"/>
    </xf>
    <xf numFmtId="165" fontId="8" fillId="4" borderId="4" xfId="0" applyNumberFormat="1" applyFont="1" applyFill="1" applyBorder="1" applyAlignment="1">
      <alignment horizontal="center" vertical="center"/>
    </xf>
    <xf numFmtId="43" fontId="3" fillId="0" borderId="1" xfId="1" applyNumberFormat="1" applyFont="1" applyFill="1" applyBorder="1" applyAlignment="1">
      <alignment horizontal="center"/>
    </xf>
    <xf numFmtId="43" fontId="3" fillId="0" borderId="1" xfId="0" applyNumberFormat="1" applyFont="1" applyFill="1" applyBorder="1" applyAlignment="1">
      <alignment horizontal="center"/>
    </xf>
    <xf numFmtId="43" fontId="12" fillId="5" borderId="1" xfId="0" applyNumberFormat="1" applyFont="1" applyFill="1" applyBorder="1" applyAlignment="1">
      <alignment horizontal="center" vertical="center"/>
    </xf>
    <xf numFmtId="43" fontId="12" fillId="5" borderId="1" xfId="0" applyNumberFormat="1" applyFont="1" applyFill="1" applyBorder="1"/>
    <xf numFmtId="165" fontId="8" fillId="4" borderId="4" xfId="0" applyNumberFormat="1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43" fontId="3" fillId="6" borderId="1" xfId="1" applyNumberFormat="1" applyFont="1" applyFill="1" applyBorder="1" applyAlignment="1">
      <alignment horizontal="center"/>
    </xf>
    <xf numFmtId="43" fontId="3" fillId="6" borderId="1" xfId="0" applyNumberFormat="1" applyFont="1" applyFill="1" applyBorder="1" applyAlignment="1">
      <alignment horizontal="center"/>
    </xf>
    <xf numFmtId="1" fontId="1" fillId="6" borderId="3" xfId="1" applyNumberFormat="1" applyFont="1" applyFill="1" applyBorder="1" applyAlignment="1">
      <alignment horizontal="center"/>
    </xf>
    <xf numFmtId="1" fontId="2" fillId="6" borderId="1" xfId="0" applyNumberFormat="1" applyFont="1" applyFill="1" applyBorder="1" applyAlignment="1">
      <alignment horizontal="center" vertical="center"/>
    </xf>
    <xf numFmtId="165" fontId="8" fillId="4" borderId="4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textRotation="90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49" fontId="13" fillId="4" borderId="4" xfId="0" applyNumberFormat="1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textRotation="90"/>
    </xf>
    <xf numFmtId="49" fontId="10" fillId="0" borderId="1" xfId="0" applyNumberFormat="1" applyFont="1" applyBorder="1" applyAlignment="1">
      <alignment horizontal="center" vertical="center" textRotation="90"/>
    </xf>
    <xf numFmtId="49" fontId="13" fillId="4" borderId="4" xfId="0" applyNumberFormat="1" applyFont="1" applyFill="1" applyBorder="1" applyAlignment="1">
      <alignment horizontal="center" vertical="center" textRotation="90"/>
    </xf>
    <xf numFmtId="49" fontId="13" fillId="4" borderId="5" xfId="0" applyNumberFormat="1" applyFont="1" applyFill="1" applyBorder="1" applyAlignment="1">
      <alignment horizontal="center" vertical="center" textRotation="90"/>
    </xf>
    <xf numFmtId="165" fontId="8" fillId="4" borderId="4" xfId="0" applyNumberFormat="1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3"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b/>
        <i val="0"/>
      </font>
      <fill>
        <patternFill>
          <fgColor indexed="64"/>
          <bgColor rgb="FF92D050"/>
        </patternFill>
      </fill>
    </dxf>
  </dxfs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952500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952500</xdr:colOff>
      <xdr:row>0</xdr:row>
      <xdr:rowOff>624418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225390D-EF7C-4607-9FC5-BB6EB83E111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20258" cy="50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952500</xdr:colOff>
      <xdr:row>0</xdr:row>
      <xdr:rowOff>624418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FF0F411-6C67-4E5F-95B6-CB40FF1C3B2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20258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showGridLines="0" zoomScale="90" zoomScaleNormal="90" zoomScaleSheetLayoutView="100" zoomScalePageLayoutView="80" workbookViewId="0">
      <selection activeCell="H4" sqref="H1:R1048576"/>
    </sheetView>
  </sheetViews>
  <sheetFormatPr defaultRowHeight="15" x14ac:dyDescent="0.25"/>
  <cols>
    <col min="1" max="1" width="6.7109375" bestFit="1" customWidth="1"/>
    <col min="2" max="2" width="44" style="5" bestFit="1" customWidth="1"/>
    <col min="3" max="4" width="15.5703125" style="5" customWidth="1"/>
    <col min="5" max="5" width="18.5703125" style="5" bestFit="1" customWidth="1"/>
    <col min="6" max="17" width="4.28515625" bestFit="1" customWidth="1"/>
    <col min="18" max="18" width="4.42578125" bestFit="1" customWidth="1"/>
    <col min="19" max="19" width="9.85546875" bestFit="1" customWidth="1"/>
    <col min="20" max="20" width="16.140625" customWidth="1"/>
  </cols>
  <sheetData>
    <row r="1" spans="1:20" ht="50.25" customHeight="1" x14ac:dyDescent="0.25">
      <c r="A1" s="45" t="s">
        <v>38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0" s="3" customFormat="1" ht="31.15" customHeight="1" x14ac:dyDescent="0.25">
      <c r="A2" s="47" t="s">
        <v>0</v>
      </c>
      <c r="B2" s="48" t="s">
        <v>2</v>
      </c>
      <c r="C2" s="53" t="s">
        <v>23</v>
      </c>
      <c r="D2" s="53" t="s">
        <v>35</v>
      </c>
      <c r="E2" s="53" t="s">
        <v>36</v>
      </c>
      <c r="F2" s="49" t="s">
        <v>4</v>
      </c>
      <c r="G2" s="49" t="s">
        <v>6</v>
      </c>
      <c r="H2" s="49" t="s">
        <v>7</v>
      </c>
      <c r="I2" s="49" t="s">
        <v>8</v>
      </c>
      <c r="J2" s="49" t="s">
        <v>9</v>
      </c>
      <c r="K2" s="49" t="s">
        <v>10</v>
      </c>
      <c r="L2" s="49" t="s">
        <v>11</v>
      </c>
      <c r="M2" s="49" t="s">
        <v>12</v>
      </c>
      <c r="N2" s="49" t="s">
        <v>13</v>
      </c>
      <c r="O2" s="49" t="s">
        <v>14</v>
      </c>
      <c r="P2" s="49" t="s">
        <v>15</v>
      </c>
      <c r="Q2" s="49" t="s">
        <v>16</v>
      </c>
      <c r="R2" s="51" t="s">
        <v>5</v>
      </c>
      <c r="S2" s="46" t="s">
        <v>39</v>
      </c>
      <c r="T2" s="46" t="s">
        <v>40</v>
      </c>
    </row>
    <row r="3" spans="1:20" s="3" customFormat="1" ht="66.75" customHeight="1" x14ac:dyDescent="0.25">
      <c r="A3" s="47"/>
      <c r="B3" s="48"/>
      <c r="C3" s="54"/>
      <c r="D3" s="54"/>
      <c r="E3" s="54"/>
      <c r="F3" s="50" t="s">
        <v>1</v>
      </c>
      <c r="G3" s="50" t="s">
        <v>1</v>
      </c>
      <c r="H3" s="50" t="s">
        <v>1</v>
      </c>
      <c r="I3" s="50"/>
      <c r="J3" s="50"/>
      <c r="K3" s="50"/>
      <c r="L3" s="50"/>
      <c r="M3" s="50"/>
      <c r="N3" s="50"/>
      <c r="O3" s="50"/>
      <c r="P3" s="50"/>
      <c r="Q3" s="50"/>
      <c r="R3" s="52"/>
      <c r="S3" s="46"/>
      <c r="T3" s="46"/>
    </row>
    <row r="4" spans="1:20" ht="15.75" x14ac:dyDescent="0.25">
      <c r="A4" s="9">
        <v>1</v>
      </c>
      <c r="B4" s="11" t="s">
        <v>3</v>
      </c>
      <c r="C4" s="11" t="s">
        <v>24</v>
      </c>
      <c r="D4" s="11" t="s">
        <v>25</v>
      </c>
      <c r="E4" s="11" t="s">
        <v>26</v>
      </c>
      <c r="F4" s="14">
        <v>8</v>
      </c>
      <c r="G4" s="14">
        <v>10</v>
      </c>
      <c r="H4" s="14"/>
      <c r="I4" s="14">
        <v>8</v>
      </c>
      <c r="J4" s="14">
        <v>30</v>
      </c>
      <c r="K4" s="14">
        <v>20</v>
      </c>
      <c r="L4" s="14">
        <v>20</v>
      </c>
      <c r="M4" s="14">
        <v>15</v>
      </c>
      <c r="N4" s="14">
        <v>15</v>
      </c>
      <c r="O4" s="14">
        <v>10</v>
      </c>
      <c r="P4" s="14">
        <v>13</v>
      </c>
      <c r="Q4" s="15"/>
      <c r="R4" s="17">
        <f t="shared" ref="R4:R11" si="0">SUM(F4:Q4)</f>
        <v>149</v>
      </c>
      <c r="S4" s="18">
        <v>6286.97</v>
      </c>
      <c r="T4" s="19">
        <v>936758.53</v>
      </c>
    </row>
    <row r="5" spans="1:20" ht="15.75" x14ac:dyDescent="0.25">
      <c r="A5" s="9">
        <v>2</v>
      </c>
      <c r="B5" s="11" t="s">
        <v>17</v>
      </c>
      <c r="C5" s="11" t="s">
        <v>27</v>
      </c>
      <c r="D5" s="11" t="s">
        <v>28</v>
      </c>
      <c r="E5" s="11" t="s">
        <v>29</v>
      </c>
      <c r="F5" s="16"/>
      <c r="G5" s="16"/>
      <c r="H5" s="16"/>
      <c r="I5" s="16"/>
      <c r="J5" s="16"/>
      <c r="K5" s="16">
        <v>37</v>
      </c>
      <c r="L5" s="16">
        <v>4</v>
      </c>
      <c r="M5" s="16"/>
      <c r="N5" s="16"/>
      <c r="O5" s="16"/>
      <c r="P5" s="16"/>
      <c r="Q5" s="16"/>
      <c r="R5" s="17">
        <f t="shared" si="0"/>
        <v>41</v>
      </c>
      <c r="S5" s="18">
        <v>1618.86</v>
      </c>
      <c r="T5" s="19">
        <v>66373.259999999995</v>
      </c>
    </row>
    <row r="6" spans="1:20" ht="15.75" x14ac:dyDescent="0.25">
      <c r="A6" s="9">
        <v>3</v>
      </c>
      <c r="B6" s="11" t="s">
        <v>18</v>
      </c>
      <c r="C6" s="11" t="s">
        <v>24</v>
      </c>
      <c r="D6" s="11" t="s">
        <v>25</v>
      </c>
      <c r="E6" s="11" t="s">
        <v>26</v>
      </c>
      <c r="F6" s="16"/>
      <c r="G6" s="16"/>
      <c r="H6" s="16">
        <v>3</v>
      </c>
      <c r="I6" s="16"/>
      <c r="J6" s="16"/>
      <c r="K6" s="16"/>
      <c r="L6" s="16"/>
      <c r="M6" s="16"/>
      <c r="N6" s="16">
        <v>2</v>
      </c>
      <c r="O6" s="16"/>
      <c r="P6" s="16"/>
      <c r="Q6" s="16"/>
      <c r="R6" s="17">
        <f t="shared" si="0"/>
        <v>5</v>
      </c>
      <c r="S6" s="18">
        <v>19436</v>
      </c>
      <c r="T6" s="19">
        <v>97180</v>
      </c>
    </row>
    <row r="7" spans="1:20" ht="15.75" x14ac:dyDescent="0.25">
      <c r="A7" s="9">
        <v>4</v>
      </c>
      <c r="B7" s="11" t="s">
        <v>19</v>
      </c>
      <c r="C7" s="11" t="s">
        <v>24</v>
      </c>
      <c r="D7" s="11" t="s">
        <v>25</v>
      </c>
      <c r="E7" s="11" t="s">
        <v>26</v>
      </c>
      <c r="F7" s="16"/>
      <c r="G7" s="16"/>
      <c r="H7" s="16">
        <v>20</v>
      </c>
      <c r="I7" s="16"/>
      <c r="J7" s="16"/>
      <c r="K7" s="16"/>
      <c r="L7" s="16"/>
      <c r="M7" s="16"/>
      <c r="N7" s="16"/>
      <c r="O7" s="16"/>
      <c r="P7" s="16"/>
      <c r="Q7" s="16"/>
      <c r="R7" s="17">
        <f t="shared" si="0"/>
        <v>20</v>
      </c>
      <c r="S7" s="18">
        <v>8332.66</v>
      </c>
      <c r="T7" s="19">
        <v>166653.20000000001</v>
      </c>
    </row>
    <row r="8" spans="1:20" ht="15.75" x14ac:dyDescent="0.25">
      <c r="A8" s="9">
        <v>5</v>
      </c>
      <c r="B8" s="11" t="s">
        <v>20</v>
      </c>
      <c r="C8" s="11" t="s">
        <v>30</v>
      </c>
      <c r="D8" s="11" t="s">
        <v>31</v>
      </c>
      <c r="E8" s="11" t="s">
        <v>32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>
        <v>10</v>
      </c>
      <c r="Q8" s="16"/>
      <c r="R8" s="17">
        <f t="shared" si="0"/>
        <v>10</v>
      </c>
      <c r="S8" s="18">
        <v>245.82</v>
      </c>
      <c r="T8" s="19">
        <v>2458.1999999999998</v>
      </c>
    </row>
    <row r="9" spans="1:20" ht="15.75" x14ac:dyDescent="0.25">
      <c r="A9" s="9">
        <v>6</v>
      </c>
      <c r="B9" s="11" t="s">
        <v>21</v>
      </c>
      <c r="C9" s="11" t="s">
        <v>30</v>
      </c>
      <c r="D9" s="11" t="s">
        <v>31</v>
      </c>
      <c r="E9" s="11" t="s">
        <v>32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>
        <v>10</v>
      </c>
      <c r="Q9" s="13"/>
      <c r="R9" s="17">
        <f t="shared" si="0"/>
        <v>10</v>
      </c>
      <c r="S9" s="18">
        <v>164.63</v>
      </c>
      <c r="T9" s="19">
        <v>1646.3</v>
      </c>
    </row>
    <row r="10" spans="1:20" ht="15.75" customHeight="1" x14ac:dyDescent="0.25">
      <c r="A10" s="9">
        <v>7</v>
      </c>
      <c r="B10" s="11" t="s">
        <v>22</v>
      </c>
      <c r="C10" s="10" t="s">
        <v>33</v>
      </c>
      <c r="D10" s="10" t="s">
        <v>34</v>
      </c>
      <c r="E10" s="10" t="s">
        <v>29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>
        <v>4</v>
      </c>
      <c r="Q10" s="13"/>
      <c r="R10" s="17">
        <f t="shared" si="0"/>
        <v>4</v>
      </c>
      <c r="S10" s="18">
        <v>554.95000000000005</v>
      </c>
      <c r="T10" s="19">
        <v>2219.8000000000002</v>
      </c>
    </row>
    <row r="11" spans="1:20" ht="15.75" customHeight="1" x14ac:dyDescent="0.25">
      <c r="A11" s="9">
        <v>8</v>
      </c>
      <c r="B11" s="12" t="s">
        <v>37</v>
      </c>
      <c r="C11" s="11" t="s">
        <v>24</v>
      </c>
      <c r="D11" s="11" t="s">
        <v>25</v>
      </c>
      <c r="E11" s="11" t="s">
        <v>26</v>
      </c>
      <c r="F11" s="13"/>
      <c r="G11" s="13"/>
      <c r="H11" s="13"/>
      <c r="I11" s="13"/>
      <c r="J11" s="13"/>
      <c r="K11" s="13"/>
      <c r="L11" s="13">
        <v>2</v>
      </c>
      <c r="M11" s="13"/>
      <c r="N11" s="13"/>
      <c r="O11" s="13"/>
      <c r="P11" s="13"/>
      <c r="Q11" s="13"/>
      <c r="R11" s="17">
        <f t="shared" si="0"/>
        <v>2</v>
      </c>
      <c r="S11" s="18">
        <v>31984.82</v>
      </c>
      <c r="T11" s="19">
        <v>63969.64</v>
      </c>
    </row>
    <row r="12" spans="1:20" x14ac:dyDescent="0.25">
      <c r="S12" s="20" t="s">
        <v>41</v>
      </c>
      <c r="T12" s="21">
        <f>SUM(T4:T11)</f>
        <v>1337258.93</v>
      </c>
    </row>
    <row r="14" spans="1:20" ht="15.75" x14ac:dyDescent="0.25">
      <c r="A14" s="4"/>
      <c r="B14" s="6"/>
      <c r="C14" s="6"/>
      <c r="D14" s="6"/>
      <c r="E14" s="6"/>
      <c r="F14" s="1"/>
      <c r="G14" s="1"/>
      <c r="H14" s="2"/>
      <c r="I14" s="7"/>
      <c r="J14" s="7"/>
      <c r="K14" s="7"/>
      <c r="L14" s="7"/>
      <c r="M14" s="7"/>
      <c r="N14" s="7"/>
      <c r="O14" s="7"/>
      <c r="P14" s="7"/>
      <c r="Q14" s="7"/>
      <c r="R14" s="7"/>
      <c r="S14" s="8"/>
    </row>
  </sheetData>
  <mergeCells count="21">
    <mergeCell ref="C2:C3"/>
    <mergeCell ref="D2:D3"/>
    <mergeCell ref="E2:E3"/>
    <mergeCell ref="F2:F3"/>
    <mergeCell ref="G2:G3"/>
    <mergeCell ref="A1:T1"/>
    <mergeCell ref="T2:T3"/>
    <mergeCell ref="A2:A3"/>
    <mergeCell ref="B2:B3"/>
    <mergeCell ref="S2:S3"/>
    <mergeCell ref="H2:H3"/>
    <mergeCell ref="I2:I3"/>
    <mergeCell ref="R2:R3"/>
    <mergeCell ref="J2:J3"/>
    <mergeCell ref="K2:K3"/>
    <mergeCell ref="L2:L3"/>
    <mergeCell ref="M2:M3"/>
    <mergeCell ref="N2:N3"/>
    <mergeCell ref="O2:O3"/>
    <mergeCell ref="P2:P3"/>
    <mergeCell ref="Q2:Q3"/>
  </mergeCells>
  <conditionalFormatting sqref="S4:S11">
    <cfRule type="expression" dxfId="2" priority="124">
      <formula>#REF!&lt;0.25</formula>
    </cfRule>
  </conditionalFormatting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394EA-DD2F-44C7-AC94-D57C9EF8A019}">
  <dimension ref="A1:V13"/>
  <sheetViews>
    <sheetView showGridLines="0" zoomScale="90" zoomScaleNormal="90" zoomScaleSheetLayoutView="100" zoomScalePageLayoutView="80" workbookViewId="0">
      <selection activeCell="B4" sqref="B4"/>
    </sheetView>
  </sheetViews>
  <sheetFormatPr defaultRowHeight="15" x14ac:dyDescent="0.25"/>
  <cols>
    <col min="1" max="1" width="6.7109375" bestFit="1" customWidth="1"/>
    <col min="2" max="2" width="50" style="5" customWidth="1"/>
    <col min="3" max="3" width="44" style="5" bestFit="1" customWidth="1"/>
    <col min="4" max="4" width="44" style="5" customWidth="1"/>
    <col min="5" max="5" width="8.85546875" style="5" hidden="1" customWidth="1"/>
    <col min="6" max="6" width="14.42578125" style="5" hidden="1" customWidth="1"/>
    <col min="7" max="7" width="18.5703125" style="5" hidden="1" customWidth="1"/>
    <col min="8" max="19" width="4.28515625" hidden="1" customWidth="1"/>
    <col min="20" max="20" width="4.42578125" bestFit="1" customWidth="1"/>
    <col min="21" max="21" width="11.140625" bestFit="1" customWidth="1"/>
    <col min="22" max="22" width="16.140625" customWidth="1"/>
  </cols>
  <sheetData>
    <row r="1" spans="1:22" ht="50.25" customHeight="1" x14ac:dyDescent="0.25">
      <c r="A1" s="45" t="s">
        <v>42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22" s="3" customFormat="1" ht="71.25" customHeight="1" x14ac:dyDescent="0.25">
      <c r="A2" s="23" t="s">
        <v>0</v>
      </c>
      <c r="B2" s="24" t="s">
        <v>43</v>
      </c>
      <c r="C2" s="24" t="s">
        <v>2</v>
      </c>
      <c r="D2" s="27" t="s">
        <v>44</v>
      </c>
      <c r="E2" s="32" t="s">
        <v>23</v>
      </c>
      <c r="F2" s="27" t="s">
        <v>35</v>
      </c>
      <c r="G2" s="27" t="s">
        <v>36</v>
      </c>
      <c r="H2" s="25" t="s">
        <v>4</v>
      </c>
      <c r="I2" s="25" t="s">
        <v>6</v>
      </c>
      <c r="J2" s="25" t="s">
        <v>7</v>
      </c>
      <c r="K2" s="25" t="s">
        <v>8</v>
      </c>
      <c r="L2" s="25" t="s">
        <v>9</v>
      </c>
      <c r="M2" s="25" t="s">
        <v>10</v>
      </c>
      <c r="N2" s="25" t="s">
        <v>11</v>
      </c>
      <c r="O2" s="25" t="s">
        <v>12</v>
      </c>
      <c r="P2" s="25" t="s">
        <v>13</v>
      </c>
      <c r="Q2" s="25" t="s">
        <v>14</v>
      </c>
      <c r="R2" s="25" t="s">
        <v>15</v>
      </c>
      <c r="S2" s="25" t="s">
        <v>16</v>
      </c>
      <c r="T2" s="26" t="s">
        <v>5</v>
      </c>
      <c r="U2" s="22" t="s">
        <v>45</v>
      </c>
      <c r="V2" s="22" t="s">
        <v>46</v>
      </c>
    </row>
    <row r="3" spans="1:22" ht="15.75" x14ac:dyDescent="0.25">
      <c r="A3" s="33">
        <v>1</v>
      </c>
      <c r="B3" s="34" t="s">
        <v>59</v>
      </c>
      <c r="C3" s="34" t="s">
        <v>3</v>
      </c>
      <c r="D3" s="34"/>
      <c r="E3" s="11" t="s">
        <v>24</v>
      </c>
      <c r="F3" s="11" t="s">
        <v>25</v>
      </c>
      <c r="G3" s="11" t="s">
        <v>26</v>
      </c>
      <c r="H3" s="14">
        <v>8</v>
      </c>
      <c r="I3" s="14">
        <v>10</v>
      </c>
      <c r="J3" s="14"/>
      <c r="K3" s="14">
        <v>8</v>
      </c>
      <c r="L3" s="14">
        <v>30</v>
      </c>
      <c r="M3" s="14">
        <v>20</v>
      </c>
      <c r="N3" s="14">
        <v>20</v>
      </c>
      <c r="O3" s="14">
        <v>15</v>
      </c>
      <c r="P3" s="14">
        <v>15</v>
      </c>
      <c r="Q3" s="14">
        <v>10</v>
      </c>
      <c r="R3" s="14">
        <v>13</v>
      </c>
      <c r="S3" s="15"/>
      <c r="T3" s="38">
        <f t="shared" ref="T3:T10" si="0">SUM(H3:S3)</f>
        <v>149</v>
      </c>
      <c r="U3" s="35"/>
      <c r="V3" s="36">
        <f>T3*U3</f>
        <v>0</v>
      </c>
    </row>
    <row r="4" spans="1:22" ht="15.75" x14ac:dyDescent="0.25">
      <c r="A4" s="33">
        <v>2</v>
      </c>
      <c r="B4" s="34" t="s">
        <v>59</v>
      </c>
      <c r="C4" s="34" t="s">
        <v>17</v>
      </c>
      <c r="D4" s="34"/>
      <c r="E4" s="34" t="s">
        <v>27</v>
      </c>
      <c r="F4" s="34" t="s">
        <v>28</v>
      </c>
      <c r="G4" s="34" t="s">
        <v>29</v>
      </c>
      <c r="H4" s="37"/>
      <c r="I4" s="37"/>
      <c r="J4" s="37"/>
      <c r="K4" s="37"/>
      <c r="L4" s="37"/>
      <c r="M4" s="37">
        <v>37</v>
      </c>
      <c r="N4" s="37">
        <v>4</v>
      </c>
      <c r="O4" s="37"/>
      <c r="P4" s="37"/>
      <c r="Q4" s="37"/>
      <c r="R4" s="37"/>
      <c r="S4" s="37"/>
      <c r="T4" s="38">
        <f t="shared" si="0"/>
        <v>41</v>
      </c>
      <c r="U4" s="35"/>
      <c r="V4" s="36">
        <f t="shared" ref="V4:V10" si="1">T4*U4</f>
        <v>0</v>
      </c>
    </row>
    <row r="5" spans="1:22" ht="15.75" x14ac:dyDescent="0.25">
      <c r="A5" s="9">
        <v>3</v>
      </c>
      <c r="B5" s="11" t="s">
        <v>53</v>
      </c>
      <c r="C5" s="11" t="s">
        <v>18</v>
      </c>
      <c r="D5" s="11" t="s">
        <v>54</v>
      </c>
      <c r="E5" s="11" t="s">
        <v>24</v>
      </c>
      <c r="F5" s="11" t="s">
        <v>25</v>
      </c>
      <c r="G5" s="11" t="s">
        <v>26</v>
      </c>
      <c r="H5" s="16"/>
      <c r="I5" s="16"/>
      <c r="J5" s="16">
        <v>3</v>
      </c>
      <c r="K5" s="16"/>
      <c r="L5" s="16"/>
      <c r="M5" s="16"/>
      <c r="N5" s="16"/>
      <c r="O5" s="16"/>
      <c r="P5" s="16">
        <v>2</v>
      </c>
      <c r="Q5" s="16"/>
      <c r="R5" s="16"/>
      <c r="S5" s="16"/>
      <c r="T5" s="17">
        <f t="shared" si="0"/>
        <v>5</v>
      </c>
      <c r="U5" s="28">
        <v>8500</v>
      </c>
      <c r="V5" s="29">
        <f t="shared" si="1"/>
        <v>42500</v>
      </c>
    </row>
    <row r="6" spans="1:22" ht="15.75" x14ac:dyDescent="0.25">
      <c r="A6" s="9">
        <v>4</v>
      </c>
      <c r="B6" s="11" t="s">
        <v>57</v>
      </c>
      <c r="C6" s="11" t="s">
        <v>19</v>
      </c>
      <c r="D6" s="11" t="s">
        <v>58</v>
      </c>
      <c r="E6" s="11" t="s">
        <v>24</v>
      </c>
      <c r="F6" s="11" t="s">
        <v>25</v>
      </c>
      <c r="G6" s="11" t="s">
        <v>26</v>
      </c>
      <c r="H6" s="16"/>
      <c r="I6" s="16"/>
      <c r="J6" s="16">
        <v>20</v>
      </c>
      <c r="K6" s="16"/>
      <c r="L6" s="16"/>
      <c r="M6" s="16"/>
      <c r="N6" s="16"/>
      <c r="O6" s="16"/>
      <c r="P6" s="16"/>
      <c r="Q6" s="16"/>
      <c r="R6" s="16"/>
      <c r="S6" s="16"/>
      <c r="T6" s="17">
        <f t="shared" si="0"/>
        <v>20</v>
      </c>
      <c r="U6" s="28">
        <v>5352.34</v>
      </c>
      <c r="V6" s="29">
        <f t="shared" si="1"/>
        <v>107046.8</v>
      </c>
    </row>
    <row r="7" spans="1:22" ht="15.75" x14ac:dyDescent="0.25">
      <c r="A7" s="9">
        <v>5</v>
      </c>
      <c r="B7" s="11" t="s">
        <v>48</v>
      </c>
      <c r="C7" s="11" t="s">
        <v>20</v>
      </c>
      <c r="D7" s="11" t="s">
        <v>47</v>
      </c>
      <c r="E7" s="11" t="s">
        <v>30</v>
      </c>
      <c r="F7" s="11" t="s">
        <v>31</v>
      </c>
      <c r="G7" s="11" t="s">
        <v>32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>
        <v>10</v>
      </c>
      <c r="S7" s="16"/>
      <c r="T7" s="17">
        <f t="shared" si="0"/>
        <v>10</v>
      </c>
      <c r="U7" s="28">
        <v>160</v>
      </c>
      <c r="V7" s="29">
        <f t="shared" si="1"/>
        <v>1600</v>
      </c>
    </row>
    <row r="8" spans="1:22" ht="15.75" customHeight="1" x14ac:dyDescent="0.25">
      <c r="A8" s="9">
        <v>6</v>
      </c>
      <c r="B8" s="11" t="s">
        <v>55</v>
      </c>
      <c r="C8" s="11" t="s">
        <v>21</v>
      </c>
      <c r="D8" s="11" t="s">
        <v>56</v>
      </c>
      <c r="E8" s="11" t="s">
        <v>30</v>
      </c>
      <c r="F8" s="11" t="s">
        <v>31</v>
      </c>
      <c r="G8" s="11" t="s">
        <v>32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>
        <v>10</v>
      </c>
      <c r="S8" s="13"/>
      <c r="T8" s="17">
        <f t="shared" si="0"/>
        <v>10</v>
      </c>
      <c r="U8" s="28">
        <v>114</v>
      </c>
      <c r="V8" s="29">
        <f t="shared" si="1"/>
        <v>1140</v>
      </c>
    </row>
    <row r="9" spans="1:22" ht="15.75" customHeight="1" x14ac:dyDescent="0.25">
      <c r="A9" s="9">
        <v>7</v>
      </c>
      <c r="B9" s="11" t="s">
        <v>49</v>
      </c>
      <c r="C9" s="11" t="s">
        <v>22</v>
      </c>
      <c r="D9" s="11" t="s">
        <v>50</v>
      </c>
      <c r="E9" s="10" t="s">
        <v>33</v>
      </c>
      <c r="F9" s="10" t="s">
        <v>34</v>
      </c>
      <c r="G9" s="10" t="s">
        <v>29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>
        <v>4</v>
      </c>
      <c r="S9" s="13"/>
      <c r="T9" s="17">
        <f t="shared" si="0"/>
        <v>4</v>
      </c>
      <c r="U9" s="28">
        <v>470</v>
      </c>
      <c r="V9" s="29">
        <f t="shared" si="1"/>
        <v>1880</v>
      </c>
    </row>
    <row r="10" spans="1:22" ht="15.75" customHeight="1" x14ac:dyDescent="0.25">
      <c r="A10" s="9">
        <v>8</v>
      </c>
      <c r="B10" s="12" t="s">
        <v>51</v>
      </c>
      <c r="C10" s="12" t="s">
        <v>37</v>
      </c>
      <c r="D10" s="12" t="s">
        <v>52</v>
      </c>
      <c r="E10" s="11" t="s">
        <v>24</v>
      </c>
      <c r="F10" s="11" t="s">
        <v>25</v>
      </c>
      <c r="G10" s="11" t="s">
        <v>26</v>
      </c>
      <c r="H10" s="13"/>
      <c r="I10" s="13"/>
      <c r="J10" s="13"/>
      <c r="K10" s="13"/>
      <c r="L10" s="13"/>
      <c r="M10" s="13"/>
      <c r="N10" s="13">
        <v>2</v>
      </c>
      <c r="O10" s="13"/>
      <c r="P10" s="13"/>
      <c r="Q10" s="13"/>
      <c r="R10" s="13"/>
      <c r="S10" s="13"/>
      <c r="T10" s="17">
        <f t="shared" si="0"/>
        <v>2</v>
      </c>
      <c r="U10" s="28">
        <v>25500</v>
      </c>
      <c r="V10" s="29">
        <f t="shared" si="1"/>
        <v>51000</v>
      </c>
    </row>
    <row r="11" spans="1:22" x14ac:dyDescent="0.25">
      <c r="U11" s="30" t="s">
        <v>41</v>
      </c>
      <c r="V11" s="31">
        <f>SUM(V3:V10)</f>
        <v>205166.8</v>
      </c>
    </row>
    <row r="13" spans="1:22" ht="15.75" x14ac:dyDescent="0.25">
      <c r="A13" s="4"/>
      <c r="B13" s="6"/>
      <c r="C13" s="6"/>
      <c r="D13" s="6"/>
      <c r="E13" s="6"/>
      <c r="F13" s="6"/>
      <c r="G13" s="6"/>
      <c r="H13" s="1"/>
      <c r="I13" s="1"/>
      <c r="J13" s="2"/>
      <c r="K13" s="7"/>
      <c r="L13" s="7"/>
      <c r="M13" s="7"/>
      <c r="N13" s="7"/>
      <c r="O13" s="7"/>
      <c r="P13" s="7"/>
      <c r="Q13" s="7"/>
      <c r="R13" s="7"/>
      <c r="S13" s="7"/>
      <c r="T13" s="7"/>
      <c r="U13" s="8"/>
    </row>
  </sheetData>
  <mergeCells count="1">
    <mergeCell ref="A1:V1"/>
  </mergeCells>
  <conditionalFormatting sqref="U3:U10">
    <cfRule type="expression" dxfId="1" priority="1">
      <formula>#REF!&lt;0.25</formula>
    </cfRule>
  </conditionalFormatting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EC660-8A8B-46C0-AEF5-3DA51F74BE2C}">
  <sheetPr>
    <pageSetUpPr fitToPage="1"/>
  </sheetPr>
  <dimension ref="A1:V13"/>
  <sheetViews>
    <sheetView showGridLines="0" tabSelected="1" zoomScale="90" zoomScaleNormal="90" zoomScaleSheetLayoutView="100" zoomScalePageLayoutView="80" workbookViewId="0">
      <selection activeCell="B10" sqref="B10"/>
    </sheetView>
  </sheetViews>
  <sheetFormatPr defaultRowHeight="15" x14ac:dyDescent="0.25"/>
  <cols>
    <col min="1" max="1" width="6.7109375" bestFit="1" customWidth="1"/>
    <col min="2" max="2" width="50" style="5" customWidth="1"/>
    <col min="3" max="3" width="44" style="5" bestFit="1" customWidth="1"/>
    <col min="4" max="4" width="44" style="5" customWidth="1"/>
    <col min="5" max="5" width="8.85546875" style="5" bestFit="1" customWidth="1"/>
    <col min="6" max="6" width="14.42578125" style="5" bestFit="1" customWidth="1"/>
    <col min="7" max="7" width="18.5703125" style="5" bestFit="1" customWidth="1"/>
    <col min="8" max="19" width="4.28515625" bestFit="1" customWidth="1"/>
    <col min="20" max="20" width="4.42578125" bestFit="1" customWidth="1"/>
    <col min="21" max="21" width="11.140625" bestFit="1" customWidth="1"/>
    <col min="22" max="22" width="16.140625" customWidth="1"/>
  </cols>
  <sheetData>
    <row r="1" spans="1:22" ht="50.25" customHeight="1" x14ac:dyDescent="0.25">
      <c r="A1" s="45" t="s">
        <v>60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22" s="3" customFormat="1" ht="71.25" customHeight="1" x14ac:dyDescent="0.25">
      <c r="A2" s="42" t="s">
        <v>0</v>
      </c>
      <c r="B2" s="43" t="s">
        <v>43</v>
      </c>
      <c r="C2" s="43" t="s">
        <v>2</v>
      </c>
      <c r="D2" s="39" t="s">
        <v>44</v>
      </c>
      <c r="E2" s="32" t="s">
        <v>23</v>
      </c>
      <c r="F2" s="39" t="s">
        <v>35</v>
      </c>
      <c r="G2" s="39" t="s">
        <v>36</v>
      </c>
      <c r="H2" s="40" t="s">
        <v>4</v>
      </c>
      <c r="I2" s="40" t="s">
        <v>6</v>
      </c>
      <c r="J2" s="40" t="s">
        <v>7</v>
      </c>
      <c r="K2" s="40" t="s">
        <v>8</v>
      </c>
      <c r="L2" s="40" t="s">
        <v>9</v>
      </c>
      <c r="M2" s="40" t="s">
        <v>10</v>
      </c>
      <c r="N2" s="40" t="s">
        <v>11</v>
      </c>
      <c r="O2" s="40" t="s">
        <v>12</v>
      </c>
      <c r="P2" s="40" t="s">
        <v>13</v>
      </c>
      <c r="Q2" s="40" t="s">
        <v>14</v>
      </c>
      <c r="R2" s="40" t="s">
        <v>15</v>
      </c>
      <c r="S2" s="40" t="s">
        <v>16</v>
      </c>
      <c r="T2" s="44" t="s">
        <v>5</v>
      </c>
      <c r="U2" s="41" t="s">
        <v>45</v>
      </c>
      <c r="V2" s="41" t="s">
        <v>46</v>
      </c>
    </row>
    <row r="3" spans="1:22" ht="15.75" hidden="1" x14ac:dyDescent="0.25">
      <c r="A3" s="33">
        <v>1</v>
      </c>
      <c r="B3" s="34" t="s">
        <v>59</v>
      </c>
      <c r="C3" s="34" t="s">
        <v>3</v>
      </c>
      <c r="D3" s="34"/>
      <c r="E3" s="11" t="s">
        <v>24</v>
      </c>
      <c r="F3" s="11" t="s">
        <v>25</v>
      </c>
      <c r="G3" s="11" t="s">
        <v>26</v>
      </c>
      <c r="H3" s="14">
        <v>8</v>
      </c>
      <c r="I3" s="14">
        <v>10</v>
      </c>
      <c r="J3" s="14"/>
      <c r="K3" s="14">
        <v>8</v>
      </c>
      <c r="L3" s="14">
        <v>30</v>
      </c>
      <c r="M3" s="14">
        <v>20</v>
      </c>
      <c r="N3" s="14">
        <v>20</v>
      </c>
      <c r="O3" s="14">
        <v>15</v>
      </c>
      <c r="P3" s="14">
        <v>15</v>
      </c>
      <c r="Q3" s="14">
        <v>10</v>
      </c>
      <c r="R3" s="14">
        <v>13</v>
      </c>
      <c r="S3" s="15"/>
      <c r="T3" s="38">
        <f t="shared" ref="T3:T10" si="0">SUM(H3:S3)</f>
        <v>149</v>
      </c>
      <c r="U3" s="35"/>
      <c r="V3" s="36">
        <f>T3*U3</f>
        <v>0</v>
      </c>
    </row>
    <row r="4" spans="1:22" ht="15.75" hidden="1" x14ac:dyDescent="0.25">
      <c r="A4" s="33">
        <v>2</v>
      </c>
      <c r="B4" s="34" t="s">
        <v>59</v>
      </c>
      <c r="C4" s="34" t="s">
        <v>17</v>
      </c>
      <c r="D4" s="34"/>
      <c r="E4" s="34" t="s">
        <v>27</v>
      </c>
      <c r="F4" s="34" t="s">
        <v>28</v>
      </c>
      <c r="G4" s="34" t="s">
        <v>29</v>
      </c>
      <c r="H4" s="37"/>
      <c r="I4" s="37"/>
      <c r="J4" s="37"/>
      <c r="K4" s="37"/>
      <c r="L4" s="37"/>
      <c r="M4" s="37">
        <v>37</v>
      </c>
      <c r="N4" s="37">
        <v>4</v>
      </c>
      <c r="O4" s="37"/>
      <c r="P4" s="37"/>
      <c r="Q4" s="37"/>
      <c r="R4" s="37"/>
      <c r="S4" s="37"/>
      <c r="T4" s="38">
        <f t="shared" si="0"/>
        <v>41</v>
      </c>
      <c r="U4" s="35"/>
      <c r="V4" s="36">
        <f t="shared" ref="V4:V10" si="1">T4*U4</f>
        <v>0</v>
      </c>
    </row>
    <row r="5" spans="1:22" ht="15.75" x14ac:dyDescent="0.25">
      <c r="A5" s="9">
        <v>3</v>
      </c>
      <c r="B5" s="11" t="s">
        <v>53</v>
      </c>
      <c r="C5" s="11" t="s">
        <v>18</v>
      </c>
      <c r="D5" s="11" t="s">
        <v>54</v>
      </c>
      <c r="E5" s="11" t="s">
        <v>24</v>
      </c>
      <c r="F5" s="11" t="s">
        <v>25</v>
      </c>
      <c r="G5" s="11" t="s">
        <v>26</v>
      </c>
      <c r="H5" s="16"/>
      <c r="I5" s="16"/>
      <c r="J5" s="16">
        <v>3</v>
      </c>
      <c r="K5" s="16"/>
      <c r="L5" s="16"/>
      <c r="M5" s="16"/>
      <c r="N5" s="16"/>
      <c r="O5" s="16"/>
      <c r="P5" s="16">
        <v>2</v>
      </c>
      <c r="Q5" s="16"/>
      <c r="R5" s="16"/>
      <c r="S5" s="16"/>
      <c r="T5" s="17">
        <f t="shared" si="0"/>
        <v>5</v>
      </c>
      <c r="U5" s="28">
        <v>8500</v>
      </c>
      <c r="V5" s="29">
        <f t="shared" si="1"/>
        <v>42500</v>
      </c>
    </row>
    <row r="6" spans="1:22" ht="15.75" x14ac:dyDescent="0.25">
      <c r="A6" s="9">
        <v>4</v>
      </c>
      <c r="B6" s="11" t="s">
        <v>57</v>
      </c>
      <c r="C6" s="11" t="s">
        <v>19</v>
      </c>
      <c r="D6" s="11" t="s">
        <v>58</v>
      </c>
      <c r="E6" s="11" t="s">
        <v>24</v>
      </c>
      <c r="F6" s="11" t="s">
        <v>25</v>
      </c>
      <c r="G6" s="11" t="s">
        <v>26</v>
      </c>
      <c r="H6" s="16"/>
      <c r="I6" s="16"/>
      <c r="J6" s="16">
        <v>20</v>
      </c>
      <c r="K6" s="16"/>
      <c r="L6" s="16"/>
      <c r="M6" s="16"/>
      <c r="N6" s="16"/>
      <c r="O6" s="16"/>
      <c r="P6" s="16"/>
      <c r="Q6" s="16"/>
      <c r="R6" s="16"/>
      <c r="S6" s="16"/>
      <c r="T6" s="17">
        <f t="shared" si="0"/>
        <v>20</v>
      </c>
      <c r="U6" s="28">
        <v>5352.34</v>
      </c>
      <c r="V6" s="29">
        <f t="shared" si="1"/>
        <v>107046.8</v>
      </c>
    </row>
    <row r="7" spans="1:22" ht="15.75" x14ac:dyDescent="0.25">
      <c r="A7" s="9">
        <v>5</v>
      </c>
      <c r="B7" s="11" t="s">
        <v>48</v>
      </c>
      <c r="C7" s="11" t="s">
        <v>20</v>
      </c>
      <c r="D7" s="11" t="s">
        <v>47</v>
      </c>
      <c r="E7" s="11" t="s">
        <v>30</v>
      </c>
      <c r="F7" s="11" t="s">
        <v>31</v>
      </c>
      <c r="G7" s="11" t="s">
        <v>32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>
        <v>10</v>
      </c>
      <c r="S7" s="16"/>
      <c r="T7" s="17">
        <f t="shared" si="0"/>
        <v>10</v>
      </c>
      <c r="U7" s="28">
        <v>160</v>
      </c>
      <c r="V7" s="29">
        <f t="shared" si="1"/>
        <v>1600</v>
      </c>
    </row>
    <row r="8" spans="1:22" ht="15.75" customHeight="1" x14ac:dyDescent="0.25">
      <c r="A8" s="9">
        <v>6</v>
      </c>
      <c r="B8" s="11" t="s">
        <v>55</v>
      </c>
      <c r="C8" s="11" t="s">
        <v>21</v>
      </c>
      <c r="D8" s="11" t="s">
        <v>56</v>
      </c>
      <c r="E8" s="11" t="s">
        <v>30</v>
      </c>
      <c r="F8" s="11" t="s">
        <v>31</v>
      </c>
      <c r="G8" s="11" t="s">
        <v>32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>
        <v>10</v>
      </c>
      <c r="S8" s="13"/>
      <c r="T8" s="17">
        <f t="shared" si="0"/>
        <v>10</v>
      </c>
      <c r="U8" s="28">
        <v>114</v>
      </c>
      <c r="V8" s="29">
        <f t="shared" si="1"/>
        <v>1140</v>
      </c>
    </row>
    <row r="9" spans="1:22" ht="15.75" customHeight="1" x14ac:dyDescent="0.25">
      <c r="A9" s="9">
        <v>7</v>
      </c>
      <c r="B9" s="11" t="s">
        <v>49</v>
      </c>
      <c r="C9" s="11" t="s">
        <v>22</v>
      </c>
      <c r="D9" s="11" t="s">
        <v>50</v>
      </c>
      <c r="E9" s="10" t="s">
        <v>33</v>
      </c>
      <c r="F9" s="10" t="s">
        <v>34</v>
      </c>
      <c r="G9" s="10" t="s">
        <v>29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>
        <v>4</v>
      </c>
      <c r="S9" s="13"/>
      <c r="T9" s="17">
        <f t="shared" si="0"/>
        <v>4</v>
      </c>
      <c r="U9" s="28">
        <v>470</v>
      </c>
      <c r="V9" s="29">
        <f t="shared" si="1"/>
        <v>1880</v>
      </c>
    </row>
    <row r="10" spans="1:22" ht="15.75" customHeight="1" x14ac:dyDescent="0.25">
      <c r="A10" s="9">
        <v>8</v>
      </c>
      <c r="B10" s="12" t="s">
        <v>51</v>
      </c>
      <c r="C10" s="12" t="s">
        <v>37</v>
      </c>
      <c r="D10" s="12" t="s">
        <v>52</v>
      </c>
      <c r="E10" s="11" t="s">
        <v>24</v>
      </c>
      <c r="F10" s="11" t="s">
        <v>25</v>
      </c>
      <c r="G10" s="11" t="s">
        <v>26</v>
      </c>
      <c r="H10" s="13"/>
      <c r="I10" s="13"/>
      <c r="J10" s="13"/>
      <c r="K10" s="13"/>
      <c r="L10" s="13"/>
      <c r="M10" s="13"/>
      <c r="N10" s="13">
        <v>2</v>
      </c>
      <c r="O10" s="13"/>
      <c r="P10" s="13"/>
      <c r="Q10" s="13"/>
      <c r="R10" s="13"/>
      <c r="S10" s="13"/>
      <c r="T10" s="17">
        <f t="shared" si="0"/>
        <v>2</v>
      </c>
      <c r="U10" s="28">
        <v>25500</v>
      </c>
      <c r="V10" s="29">
        <f t="shared" si="1"/>
        <v>51000</v>
      </c>
    </row>
    <row r="11" spans="1:22" x14ac:dyDescent="0.25">
      <c r="U11" s="30" t="s">
        <v>41</v>
      </c>
      <c r="V11" s="31">
        <f>SUM(V3:V10)</f>
        <v>205166.8</v>
      </c>
    </row>
    <row r="13" spans="1:22" ht="15.75" x14ac:dyDescent="0.25">
      <c r="A13" s="4"/>
      <c r="B13" s="6"/>
      <c r="C13" s="6"/>
      <c r="D13" s="6"/>
      <c r="E13" s="6"/>
      <c r="F13" s="6"/>
      <c r="G13" s="6"/>
      <c r="H13" s="1"/>
      <c r="I13" s="1"/>
      <c r="J13" s="2"/>
      <c r="K13" s="7"/>
      <c r="L13" s="7"/>
      <c r="M13" s="7"/>
      <c r="N13" s="7"/>
      <c r="O13" s="7"/>
      <c r="P13" s="7"/>
      <c r="Q13" s="7"/>
      <c r="R13" s="7"/>
      <c r="S13" s="7"/>
      <c r="T13" s="7"/>
      <c r="U13" s="8"/>
    </row>
  </sheetData>
  <mergeCells count="1">
    <mergeCell ref="A1:V1"/>
  </mergeCells>
  <conditionalFormatting sqref="U3:U10">
    <cfRule type="expression" dxfId="0" priority="1">
      <formula>#REF!&lt;0.25</formula>
    </cfRule>
  </conditionalFormatting>
  <pageMargins left="0.51181102362204722" right="0.51181102362204722" top="0.98425196850393704" bottom="0.78740157480314965" header="0.31496062992125984" footer="0.31496062992125984"/>
  <pageSetup paperSize="9" scale="53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 - Planilha de itens</vt:lpstr>
      <vt:lpstr>Planilha Ajustada</vt:lpstr>
      <vt:lpstr>Anexo da ARP</vt:lpstr>
      <vt:lpstr>'Anexo da ARP'!Area_de_impressao</vt:lpstr>
      <vt:lpstr>'Anexo II - Planilha de itens'!Area_de_impressao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RACHEL CARDOSO PILATI</cp:lastModifiedBy>
  <cp:lastPrinted>2024-03-25T19:47:09Z</cp:lastPrinted>
  <dcterms:created xsi:type="dcterms:W3CDTF">2017-11-06T16:56:11Z</dcterms:created>
  <dcterms:modified xsi:type="dcterms:W3CDTF">2024-03-25T20:47:45Z</dcterms:modified>
</cp:coreProperties>
</file>